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<sst xmlns="http://schemas.openxmlformats.org/spreadsheetml/2006/main" count="163" uniqueCount="90">
  <si>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</si>
  <si>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</si>
  <si>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</si>
  <si>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</si>
  <si>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</si>
  <si>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</si>
  <si>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</si>
  <si>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</si>
  <si>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</si>
  <si>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</si>
  <si>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</si>
  <si>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</si>
  <si>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</si>
  <si>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</si>
  <si>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</si>
  <si>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</si>
  <si>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</si>
  <si>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</si>
  <si>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</si>
  <si>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</si>
  <si>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</si>
  <si>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</si>
  <si>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</si>
  <si>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</si>
  <si>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</si>
  <si>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</si>
  <si>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</si>
  <si>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</si>
  <si>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</si>
  <si>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</si>
  <si>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</si>
  <si>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</si>
  <si>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</si>
  <si>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</si>
  <si>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</si>
  <si>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</si>
  <si>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</si>
  <si>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</si>
  <si>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</si>
  <si>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</si>
  <si>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</si>
  <si>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</si>
  <si>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</si>
  <si>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</si>
  <si>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</si>
  <si>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</si>
  <si>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</si>
  <si>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</si>
  <si>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</si>
  <si>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</si>
  <si>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</si>
  <si>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</si>
  <si>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</si>
  <si>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</si>
  <si>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</si>
  <si>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</si>
  <si>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</si>
  <si>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</si>
  <si>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</si>
  <si>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</si>
  <si>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</si>
  <si>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</si>
  <si>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</si>
  <si>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</si>
  <si>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</si>
  <si>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</si>
  <si>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</si>
  <si>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</si>
  <si>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</si>
  <si>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</si>
  <si>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</si>
  <si>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</si>
  <si>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</si>
  <si>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</si>
  <si>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</si>
  <si>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</si>
  <si>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</si>
  <si>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</si>
  <si>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</si>
  <si>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</si>
  <si>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</si>
  <si>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</si>
  <si>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</si>
  <si>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</si>
  <si>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</si>
  <si>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</si>
  <si>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</si>
  <si>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</si>
  <si>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Diciembre de 2021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</si>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</sst>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indent="3"/>
    </xf>
    <xf numFmtId="164" fontId="39" fillId="0" borderId="16" xfId="0" applyNumberFormat="1" applyFont="1" applyBorder="1" applyAlignment="1">
      <alignment horizontal="right" vertical="center"/>
    </xf>
    <xf numFmtId="164" fontId="40" fillId="0" borderId="16" xfId="0" applyNumberFormat="1" applyFont="1" applyBorder="1" applyAlignment="1">
      <alignment horizontal="right" vertical="center"/>
    </xf>
    <xf numFmtId="164" fontId="40" fillId="0" borderId="15" xfId="0" applyNumberFormat="1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164" fontId="39" fillId="0" borderId="20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164" fontId="40" fillId="0" borderId="23" xfId="0" applyNumberFormat="1" applyFont="1" applyBorder="1" applyAlignment="1">
      <alignment horizontal="right" vertical="center"/>
    </xf>
    <xf numFmtId="164" fontId="40" fillId="0" borderId="22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20" fillId="34" borderId="0" xfId="0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164</xdr:row>
      <xdr:rowOff>104775</xdr:rowOff>
    </xdr:from>
    <xdr:to>
      <xdr:col>2</xdr:col>
      <xdr:colOff>2124075</xdr:colOff>
      <xdr:row>169</xdr:row>
      <xdr:rowOff>142875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266700" y="27308175"/>
          <a:ext cx="28575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L.C.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CESARIO DOMINGO SENOBIO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 PARTAMENTO DE PRESUPUESTO Y CONTABILIDAD</a:t>
          </a:r>
        </a:p>
      </xdr:txBody>
    </xdr:sp>
    <xdr:clientData/>
  </xdr:twoCellAnchor>
  <xdr:twoCellAnchor>
    <xdr:from>
      <xdr:col>2</xdr:col>
      <xdr:colOff>2933700</xdr:colOff>
      <xdr:row>164</xdr:row>
      <xdr:rowOff>38100</xdr:rowOff>
    </xdr:from>
    <xdr:to>
      <xdr:col>5</xdr:col>
      <xdr:colOff>400050</xdr:colOff>
      <xdr:row>169</xdr:row>
      <xdr:rowOff>133350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933825" y="27241500"/>
          <a:ext cx="28765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6</xdr:col>
      <xdr:colOff>609600</xdr:colOff>
      <xdr:row>163</xdr:row>
      <xdr:rowOff>180975</xdr:rowOff>
    </xdr:from>
    <xdr:to>
      <xdr:col>8</xdr:col>
      <xdr:colOff>981075</xdr:colOff>
      <xdr:row>168</xdr:row>
      <xdr:rowOff>142875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7924800" y="27193875"/>
          <a:ext cx="22288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C164" sqref="C16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42805755</v>
      </c>
      <c r="E10" s="14">
        <f t="shared" si="0"/>
        <v>-6662307.41</v>
      </c>
      <c r="F10" s="14">
        <f t="shared" si="0"/>
        <v>36143447.59</v>
      </c>
      <c r="G10" s="14">
        <f t="shared" si="0"/>
        <v>34721238.74</v>
      </c>
      <c r="H10" s="14">
        <f t="shared" si="0"/>
        <v>34321035.31</v>
      </c>
      <c r="I10" s="14">
        <f t="shared" si="0"/>
        <v>1422208.8500000003</v>
      </c>
    </row>
    <row r="11" spans="2:9" ht="12.75">
      <c r="B11" s="3" t="s">
        <v>12</v>
      </c>
      <c r="C11" s="9"/>
      <c r="D11" s="15">
        <f aca="true" t="shared" si="1" ref="D11:I11">SUM(D12:D18)</f>
        <v>30259550</v>
      </c>
      <c r="E11" s="15">
        <f t="shared" si="1"/>
        <v>-26598</v>
      </c>
      <c r="F11" s="15">
        <f t="shared" si="1"/>
        <v>30232952</v>
      </c>
      <c r="G11" s="15">
        <f t="shared" si="1"/>
        <v>29564178.03</v>
      </c>
      <c r="H11" s="15">
        <f t="shared" si="1"/>
        <v>29564178.03</v>
      </c>
      <c r="I11" s="15">
        <f t="shared" si="1"/>
        <v>668773.9700000002</v>
      </c>
    </row>
    <row r="12" spans="2:9" ht="12.75">
      <c r="B12" s="13" t="s">
        <v>13</v>
      </c>
      <c r="C12" s="11"/>
      <c r="D12" s="15">
        <v>18602751</v>
      </c>
      <c r="E12" s="16">
        <v>98381.31</v>
      </c>
      <c r="F12" s="16">
        <f>D12+E12</f>
        <v>18701132.31</v>
      </c>
      <c r="G12" s="16">
        <v>18701132.31</v>
      </c>
      <c r="H12" s="16">
        <v>18701132.31</v>
      </c>
      <c r="I12" s="16">
        <f>F12-G12</f>
        <v>0</v>
      </c>
    </row>
    <row r="13" spans="2:9" ht="12.75">
      <c r="B13" s="13" t="s">
        <v>14</v>
      </c>
      <c r="C13" s="11"/>
      <c r="D13" s="15">
        <v>572126</v>
      </c>
      <c r="E13" s="16">
        <v>0</v>
      </c>
      <c r="F13" s="16">
        <f aca="true" t="shared" si="2" ref="F13:F18">D13+E13</f>
        <v>572126</v>
      </c>
      <c r="G13" s="16">
        <v>419688.52</v>
      </c>
      <c r="H13" s="16">
        <v>419688.52</v>
      </c>
      <c r="I13" s="16">
        <f aca="true" t="shared" si="3" ref="I13:I18">F13-G13</f>
        <v>152437.47999999998</v>
      </c>
    </row>
    <row r="14" spans="2:9" ht="12.75">
      <c r="B14" s="13" t="s">
        <v>15</v>
      </c>
      <c r="C14" s="11"/>
      <c r="D14" s="15">
        <v>5680412</v>
      </c>
      <c r="E14" s="16">
        <v>-177756.18</v>
      </c>
      <c r="F14" s="16">
        <f t="shared" si="2"/>
        <v>5502655.82</v>
      </c>
      <c r="G14" s="16">
        <v>5286286.3</v>
      </c>
      <c r="H14" s="16">
        <v>5286286.3</v>
      </c>
      <c r="I14" s="16">
        <f t="shared" si="3"/>
        <v>216369.52000000048</v>
      </c>
    </row>
    <row r="15" spans="2:9" ht="12.75">
      <c r="B15" s="13" t="s">
        <v>16</v>
      </c>
      <c r="C15" s="11"/>
      <c r="D15" s="15">
        <v>3490934</v>
      </c>
      <c r="E15" s="16">
        <v>-81243.72</v>
      </c>
      <c r="F15" s="16">
        <f t="shared" si="2"/>
        <v>3409690.28</v>
      </c>
      <c r="G15" s="16">
        <v>3333211.12</v>
      </c>
      <c r="H15" s="16">
        <v>3333211.12</v>
      </c>
      <c r="I15" s="16">
        <f t="shared" si="3"/>
        <v>76479.15999999968</v>
      </c>
    </row>
    <row r="16" spans="2:9" ht="12.75">
      <c r="B16" s="13" t="s">
        <v>17</v>
      </c>
      <c r="C16" s="11"/>
      <c r="D16" s="15">
        <v>1913327</v>
      </c>
      <c r="E16" s="16">
        <v>134020.59</v>
      </c>
      <c r="F16" s="16">
        <f t="shared" si="2"/>
        <v>2047347.59</v>
      </c>
      <c r="G16" s="16">
        <v>1823859.78</v>
      </c>
      <c r="H16" s="16">
        <v>1823859.78</v>
      </c>
      <c r="I16" s="16">
        <f t="shared" si="3"/>
        <v>223487.81000000006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510956</v>
      </c>
      <c r="E19" s="15">
        <f t="shared" si="4"/>
        <v>1302916.35</v>
      </c>
      <c r="F19" s="15">
        <f t="shared" si="4"/>
        <v>1813872.35</v>
      </c>
      <c r="G19" s="15">
        <f t="shared" si="4"/>
        <v>1681869.22</v>
      </c>
      <c r="H19" s="15">
        <f t="shared" si="4"/>
        <v>1681869.22</v>
      </c>
      <c r="I19" s="15">
        <f t="shared" si="4"/>
        <v>132003.13000000006</v>
      </c>
    </row>
    <row r="20" spans="2:9" ht="12.75">
      <c r="B20" s="13" t="s">
        <v>21</v>
      </c>
      <c r="C20" s="11"/>
      <c r="D20" s="15">
        <v>192077</v>
      </c>
      <c r="E20" s="16">
        <v>1111533.33</v>
      </c>
      <c r="F20" s="15">
        <f aca="true" t="shared" si="5" ref="F20:F28">D20+E20</f>
        <v>1303610.33</v>
      </c>
      <c r="G20" s="16">
        <v>1274942.55</v>
      </c>
      <c r="H20" s="16">
        <v>1274942.55</v>
      </c>
      <c r="I20" s="16">
        <f>F20-G20</f>
        <v>28667.780000000028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4136.2</v>
      </c>
      <c r="F22" s="15">
        <f t="shared" si="5"/>
        <v>4136.2</v>
      </c>
      <c r="G22" s="16">
        <v>0</v>
      </c>
      <c r="H22" s="16">
        <v>0</v>
      </c>
      <c r="I22" s="16">
        <f t="shared" si="6"/>
        <v>4136.2</v>
      </c>
    </row>
    <row r="23" spans="2:9" ht="12.75">
      <c r="B23" s="13" t="s">
        <v>24</v>
      </c>
      <c r="C23" s="11"/>
      <c r="D23" s="15">
        <v>5000</v>
      </c>
      <c r="E23" s="16">
        <v>131557.59</v>
      </c>
      <c r="F23" s="15">
        <f t="shared" si="5"/>
        <v>136557.59</v>
      </c>
      <c r="G23" s="16">
        <v>84767.23</v>
      </c>
      <c r="H23" s="16">
        <v>84767.23</v>
      </c>
      <c r="I23" s="16">
        <f t="shared" si="6"/>
        <v>51790.36</v>
      </c>
    </row>
    <row r="24" spans="2:9" ht="12.75">
      <c r="B24" s="13" t="s">
        <v>25</v>
      </c>
      <c r="C24" s="11"/>
      <c r="D24" s="15">
        <v>40750</v>
      </c>
      <c r="E24" s="16">
        <v>40480</v>
      </c>
      <c r="F24" s="15">
        <f t="shared" si="5"/>
        <v>81230</v>
      </c>
      <c r="G24" s="16">
        <v>61370.74</v>
      </c>
      <c r="H24" s="16">
        <v>61370.74</v>
      </c>
      <c r="I24" s="16">
        <f t="shared" si="6"/>
        <v>19859.260000000002</v>
      </c>
    </row>
    <row r="25" spans="2:9" ht="12.75">
      <c r="B25" s="13" t="s">
        <v>26</v>
      </c>
      <c r="C25" s="11"/>
      <c r="D25" s="15">
        <v>265629</v>
      </c>
      <c r="E25" s="16">
        <v>-95341.54</v>
      </c>
      <c r="F25" s="15">
        <f t="shared" si="5"/>
        <v>170287.46000000002</v>
      </c>
      <c r="G25" s="16">
        <v>156479.2</v>
      </c>
      <c r="H25" s="16">
        <v>156479.2</v>
      </c>
      <c r="I25" s="16">
        <f t="shared" si="6"/>
        <v>13808.26000000001</v>
      </c>
    </row>
    <row r="26" spans="2:9" ht="12.75">
      <c r="B26" s="13" t="s">
        <v>27</v>
      </c>
      <c r="C26" s="11"/>
      <c r="D26" s="15">
        <v>0</v>
      </c>
      <c r="E26" s="16">
        <v>13095</v>
      </c>
      <c r="F26" s="15">
        <f t="shared" si="5"/>
        <v>13095</v>
      </c>
      <c r="G26" s="16">
        <v>9871.83</v>
      </c>
      <c r="H26" s="16">
        <v>9871.83</v>
      </c>
      <c r="I26" s="16">
        <f t="shared" si="6"/>
        <v>3223.17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7500</v>
      </c>
      <c r="E28" s="16">
        <v>97455.77</v>
      </c>
      <c r="F28" s="15">
        <f t="shared" si="5"/>
        <v>104955.77</v>
      </c>
      <c r="G28" s="16">
        <v>94437.67</v>
      </c>
      <c r="H28" s="16">
        <v>94437.67</v>
      </c>
      <c r="I28" s="16">
        <f t="shared" si="6"/>
        <v>10518.100000000006</v>
      </c>
    </row>
    <row r="29" spans="2:9" ht="12.75">
      <c r="B29" s="3" t="s">
        <v>30</v>
      </c>
      <c r="C29" s="9"/>
      <c r="D29" s="15">
        <f aca="true" t="shared" si="7" ref="D29:I29">SUM(D30:D38)</f>
        <v>4087699</v>
      </c>
      <c r="E29" s="15">
        <f t="shared" si="7"/>
        <v>-26692</v>
      </c>
      <c r="F29" s="15">
        <f t="shared" si="7"/>
        <v>4061006.9999999995</v>
      </c>
      <c r="G29" s="15">
        <f t="shared" si="7"/>
        <v>3475191.49</v>
      </c>
      <c r="H29" s="15">
        <f t="shared" si="7"/>
        <v>3074988.0599999996</v>
      </c>
      <c r="I29" s="15">
        <f t="shared" si="7"/>
        <v>585815.5099999998</v>
      </c>
    </row>
    <row r="30" spans="2:9" ht="12.75">
      <c r="B30" s="13" t="s">
        <v>31</v>
      </c>
      <c r="C30" s="11"/>
      <c r="D30" s="15">
        <v>587186</v>
      </c>
      <c r="E30" s="16">
        <v>95096.93</v>
      </c>
      <c r="F30" s="15">
        <f aca="true" t="shared" si="8" ref="F30:F38">D30+E30</f>
        <v>682282.9299999999</v>
      </c>
      <c r="G30" s="16">
        <v>559341.93</v>
      </c>
      <c r="H30" s="16">
        <v>559341.93</v>
      </c>
      <c r="I30" s="16">
        <f t="shared" si="6"/>
        <v>122940.99999999988</v>
      </c>
    </row>
    <row r="31" spans="2:9" ht="12.75">
      <c r="B31" s="13" t="s">
        <v>32</v>
      </c>
      <c r="C31" s="11"/>
      <c r="D31" s="15">
        <v>117500</v>
      </c>
      <c r="E31" s="16">
        <v>191053.91</v>
      </c>
      <c r="F31" s="15">
        <f t="shared" si="8"/>
        <v>308553.91000000003</v>
      </c>
      <c r="G31" s="16">
        <v>174939.06</v>
      </c>
      <c r="H31" s="16">
        <v>174939.06</v>
      </c>
      <c r="I31" s="16">
        <f t="shared" si="6"/>
        <v>133614.85000000003</v>
      </c>
    </row>
    <row r="32" spans="2:9" ht="12.75">
      <c r="B32" s="13" t="s">
        <v>33</v>
      </c>
      <c r="C32" s="11"/>
      <c r="D32" s="15">
        <v>760188</v>
      </c>
      <c r="E32" s="16">
        <v>354063.08</v>
      </c>
      <c r="F32" s="15">
        <f t="shared" si="8"/>
        <v>1114251.08</v>
      </c>
      <c r="G32" s="16">
        <v>826899.54</v>
      </c>
      <c r="H32" s="16">
        <v>799899.54</v>
      </c>
      <c r="I32" s="16">
        <f t="shared" si="6"/>
        <v>287351.54000000004</v>
      </c>
    </row>
    <row r="33" spans="2:9" ht="12.75">
      <c r="B33" s="13" t="s">
        <v>34</v>
      </c>
      <c r="C33" s="11"/>
      <c r="D33" s="15">
        <v>206000</v>
      </c>
      <c r="E33" s="16">
        <v>-177901.37</v>
      </c>
      <c r="F33" s="15">
        <f t="shared" si="8"/>
        <v>28098.630000000005</v>
      </c>
      <c r="G33" s="16">
        <v>28098.63</v>
      </c>
      <c r="H33" s="16">
        <v>28098.63</v>
      </c>
      <c r="I33" s="16">
        <f t="shared" si="6"/>
        <v>0</v>
      </c>
    </row>
    <row r="34" spans="2:9" ht="12.75">
      <c r="B34" s="13" t="s">
        <v>35</v>
      </c>
      <c r="C34" s="11"/>
      <c r="D34" s="15">
        <v>15000</v>
      </c>
      <c r="E34" s="16">
        <v>142875.64</v>
      </c>
      <c r="F34" s="15">
        <f t="shared" si="8"/>
        <v>157875.64</v>
      </c>
      <c r="G34" s="16">
        <v>149945.97</v>
      </c>
      <c r="H34" s="16">
        <v>149945.97</v>
      </c>
      <c r="I34" s="16">
        <f t="shared" si="6"/>
        <v>7929.670000000013</v>
      </c>
    </row>
    <row r="35" spans="2:9" ht="12.75">
      <c r="B35" s="13" t="s">
        <v>36</v>
      </c>
      <c r="C35" s="11"/>
      <c r="D35" s="15">
        <v>12500</v>
      </c>
      <c r="E35" s="16">
        <v>186385.05</v>
      </c>
      <c r="F35" s="15">
        <f t="shared" si="8"/>
        <v>198885.05</v>
      </c>
      <c r="G35" s="16">
        <v>193868.97</v>
      </c>
      <c r="H35" s="16">
        <v>193868.97</v>
      </c>
      <c r="I35" s="16">
        <f t="shared" si="6"/>
        <v>5016.079999999987</v>
      </c>
    </row>
    <row r="36" spans="2:9" ht="12.75">
      <c r="B36" s="13" t="s">
        <v>37</v>
      </c>
      <c r="C36" s="11"/>
      <c r="D36" s="15">
        <v>16927</v>
      </c>
      <c r="E36" s="16">
        <v>-10146.49</v>
      </c>
      <c r="F36" s="15">
        <f t="shared" si="8"/>
        <v>6780.51</v>
      </c>
      <c r="G36" s="16">
        <v>1673.51</v>
      </c>
      <c r="H36" s="16">
        <v>1673.51</v>
      </c>
      <c r="I36" s="16">
        <f t="shared" si="6"/>
        <v>5107</v>
      </c>
    </row>
    <row r="37" spans="2:9" ht="12.75">
      <c r="B37" s="13" t="s">
        <v>38</v>
      </c>
      <c r="C37" s="11"/>
      <c r="D37" s="15">
        <v>0</v>
      </c>
      <c r="E37" s="16">
        <v>20357.77</v>
      </c>
      <c r="F37" s="15">
        <f t="shared" si="8"/>
        <v>20357.77</v>
      </c>
      <c r="G37" s="16">
        <v>20357.77</v>
      </c>
      <c r="H37" s="16">
        <v>20357.77</v>
      </c>
      <c r="I37" s="16">
        <f t="shared" si="6"/>
        <v>0</v>
      </c>
    </row>
    <row r="38" spans="2:9" ht="12.75">
      <c r="B38" s="13" t="s">
        <v>39</v>
      </c>
      <c r="C38" s="11"/>
      <c r="D38" s="15">
        <v>2372398</v>
      </c>
      <c r="E38" s="16">
        <v>-828476.52</v>
      </c>
      <c r="F38" s="15">
        <f t="shared" si="8"/>
        <v>1543921.48</v>
      </c>
      <c r="G38" s="16">
        <v>1520066.11</v>
      </c>
      <c r="H38" s="16">
        <v>1146862.68</v>
      </c>
      <c r="I38" s="16">
        <f t="shared" si="6"/>
        <v>23855.36999999988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7947550</v>
      </c>
      <c r="E63" s="15">
        <f>SUM(E64:E71)</f>
        <v>-7911933.76</v>
      </c>
      <c r="F63" s="15">
        <f>F64+F65+F66+F67+F68+F70+F71</f>
        <v>35616.24000000022</v>
      </c>
      <c r="G63" s="15">
        <f>SUM(G64:G71)</f>
        <v>0</v>
      </c>
      <c r="H63" s="15">
        <f>SUM(H64:H71)</f>
        <v>0</v>
      </c>
      <c r="I63" s="16">
        <f t="shared" si="6"/>
        <v>35616.24000000022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7947550</v>
      </c>
      <c r="E71" s="16">
        <v>-7911933.76</v>
      </c>
      <c r="F71" s="15">
        <f t="shared" si="10"/>
        <v>35616.24000000022</v>
      </c>
      <c r="G71" s="16">
        <v>0</v>
      </c>
      <c r="H71" s="16">
        <v>0</v>
      </c>
      <c r="I71" s="16">
        <f t="shared" si="6"/>
        <v>35616.24000000022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29033391</v>
      </c>
      <c r="E85" s="21">
        <f>E86+E104+E94+E114+E124+E134+E138+E147+E151</f>
        <v>1910337.22</v>
      </c>
      <c r="F85" s="21">
        <f t="shared" si="12"/>
        <v>30943728.22</v>
      </c>
      <c r="G85" s="21">
        <f>G86+G104+G94+G114+G124+G134+G138+G147+G151</f>
        <v>30197456.63</v>
      </c>
      <c r="H85" s="21">
        <f>H86+H104+H94+H114+H124+H134+H138+H147+H151</f>
        <v>30154011.06</v>
      </c>
      <c r="I85" s="21">
        <f t="shared" si="12"/>
        <v>746271.5900000018</v>
      </c>
    </row>
    <row r="86" spans="2:9" ht="12.75">
      <c r="B86" s="3" t="s">
        <v>12</v>
      </c>
      <c r="C86" s="9"/>
      <c r="D86" s="15">
        <f>SUM(D87:D93)</f>
        <v>27249276</v>
      </c>
      <c r="E86" s="15">
        <f>SUM(E87:E93)</f>
        <v>-26598</v>
      </c>
      <c r="F86" s="15">
        <f>SUM(F87:F93)</f>
        <v>27222678</v>
      </c>
      <c r="G86" s="15">
        <f>SUM(G87:G93)</f>
        <v>26987344.99</v>
      </c>
      <c r="H86" s="15">
        <f>SUM(H87:H93)</f>
        <v>26987344.99</v>
      </c>
      <c r="I86" s="16">
        <f aca="true" t="shared" si="13" ref="I86:I149">F86-G86</f>
        <v>235333.01000000164</v>
      </c>
    </row>
    <row r="87" spans="2:9" ht="12.75">
      <c r="B87" s="13" t="s">
        <v>13</v>
      </c>
      <c r="C87" s="11"/>
      <c r="D87" s="15">
        <v>18602751</v>
      </c>
      <c r="E87" s="16">
        <v>98381.29</v>
      </c>
      <c r="F87" s="15">
        <f aca="true" t="shared" si="14" ref="F87:F103">D87+E87</f>
        <v>18701132.29</v>
      </c>
      <c r="G87" s="16">
        <v>18701132.29</v>
      </c>
      <c r="H87" s="16">
        <v>18701132.29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3307160</v>
      </c>
      <c r="E89" s="16">
        <v>-177756.18</v>
      </c>
      <c r="F89" s="15">
        <f t="shared" si="14"/>
        <v>3129403.82</v>
      </c>
      <c r="G89" s="16">
        <v>3129141.9</v>
      </c>
      <c r="H89" s="16">
        <v>3129141.9</v>
      </c>
      <c r="I89" s="16">
        <f t="shared" si="13"/>
        <v>261.9199999999255</v>
      </c>
    </row>
    <row r="90" spans="2:9" ht="12.75">
      <c r="B90" s="13" t="s">
        <v>16</v>
      </c>
      <c r="C90" s="11"/>
      <c r="D90" s="15">
        <v>3426038</v>
      </c>
      <c r="E90" s="16">
        <v>-81243.72</v>
      </c>
      <c r="F90" s="15">
        <f t="shared" si="14"/>
        <v>3344794.28</v>
      </c>
      <c r="G90" s="16">
        <v>3333211.03</v>
      </c>
      <c r="H90" s="16">
        <v>3333211.03</v>
      </c>
      <c r="I90" s="16">
        <f t="shared" si="13"/>
        <v>11583.25</v>
      </c>
    </row>
    <row r="91" spans="2:9" ht="12.75">
      <c r="B91" s="13" t="s">
        <v>17</v>
      </c>
      <c r="C91" s="11"/>
      <c r="D91" s="15">
        <v>1913327</v>
      </c>
      <c r="E91" s="16">
        <v>134020.61</v>
      </c>
      <c r="F91" s="15">
        <f t="shared" si="14"/>
        <v>2047347.6099999999</v>
      </c>
      <c r="G91" s="16">
        <v>1823859.77</v>
      </c>
      <c r="H91" s="16">
        <v>1823859.77</v>
      </c>
      <c r="I91" s="16">
        <f t="shared" si="13"/>
        <v>223487.83999999985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510956</v>
      </c>
      <c r="E94" s="15">
        <f>SUM(E95:E103)</f>
        <v>349217.2299999999</v>
      </c>
      <c r="F94" s="15">
        <f>SUM(F95:F103)</f>
        <v>860173.23</v>
      </c>
      <c r="G94" s="15">
        <f>SUM(G95:G103)</f>
        <v>728425.2500000001</v>
      </c>
      <c r="H94" s="15">
        <f>SUM(H95:H103)</f>
        <v>728425.2500000001</v>
      </c>
      <c r="I94" s="16">
        <f t="shared" si="13"/>
        <v>131747.97999999986</v>
      </c>
    </row>
    <row r="95" spans="2:9" ht="12.75">
      <c r="B95" s="13" t="s">
        <v>21</v>
      </c>
      <c r="C95" s="11"/>
      <c r="D95" s="15">
        <v>192077</v>
      </c>
      <c r="E95" s="16">
        <v>157834.21</v>
      </c>
      <c r="F95" s="15">
        <f t="shared" si="14"/>
        <v>349911.20999999996</v>
      </c>
      <c r="G95" s="16">
        <v>321498.79</v>
      </c>
      <c r="H95" s="16">
        <v>321498.79</v>
      </c>
      <c r="I95" s="16">
        <f t="shared" si="13"/>
        <v>28412.419999999984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4136.2</v>
      </c>
      <c r="F97" s="15">
        <f t="shared" si="14"/>
        <v>4136.2</v>
      </c>
      <c r="G97" s="16">
        <v>0</v>
      </c>
      <c r="H97" s="16">
        <v>0</v>
      </c>
      <c r="I97" s="16">
        <f t="shared" si="13"/>
        <v>4136.2</v>
      </c>
    </row>
    <row r="98" spans="2:9" ht="12.75">
      <c r="B98" s="13" t="s">
        <v>24</v>
      </c>
      <c r="C98" s="11"/>
      <c r="D98" s="15">
        <v>5000</v>
      </c>
      <c r="E98" s="16">
        <v>131557.55</v>
      </c>
      <c r="F98" s="15">
        <f t="shared" si="14"/>
        <v>136557.55</v>
      </c>
      <c r="G98" s="16">
        <v>84767.19</v>
      </c>
      <c r="H98" s="16">
        <v>84767.19</v>
      </c>
      <c r="I98" s="16">
        <f t="shared" si="13"/>
        <v>51790.359999999986</v>
      </c>
    </row>
    <row r="99" spans="2:9" ht="12.75">
      <c r="B99" s="13" t="s">
        <v>25</v>
      </c>
      <c r="C99" s="11"/>
      <c r="D99" s="15">
        <v>40750</v>
      </c>
      <c r="E99" s="16">
        <v>40479.99</v>
      </c>
      <c r="F99" s="15">
        <f t="shared" si="14"/>
        <v>81229.98999999999</v>
      </c>
      <c r="G99" s="16">
        <v>61370.68</v>
      </c>
      <c r="H99" s="16">
        <v>61370.68</v>
      </c>
      <c r="I99" s="16">
        <f t="shared" si="13"/>
        <v>19859.30999999999</v>
      </c>
    </row>
    <row r="100" spans="2:9" ht="12.75">
      <c r="B100" s="13" t="s">
        <v>26</v>
      </c>
      <c r="C100" s="11"/>
      <c r="D100" s="15">
        <v>265629</v>
      </c>
      <c r="E100" s="16">
        <v>-95341.52</v>
      </c>
      <c r="F100" s="15">
        <f t="shared" si="14"/>
        <v>170287.47999999998</v>
      </c>
      <c r="G100" s="16">
        <v>156479.12</v>
      </c>
      <c r="H100" s="16">
        <v>156479.12</v>
      </c>
      <c r="I100" s="16">
        <f t="shared" si="13"/>
        <v>13808.359999999986</v>
      </c>
    </row>
    <row r="101" spans="2:9" ht="12.75">
      <c r="B101" s="13" t="s">
        <v>27</v>
      </c>
      <c r="C101" s="11"/>
      <c r="D101" s="15">
        <v>0</v>
      </c>
      <c r="E101" s="16">
        <v>13094.99</v>
      </c>
      <c r="F101" s="15">
        <f t="shared" si="14"/>
        <v>13094.99</v>
      </c>
      <c r="G101" s="16">
        <v>9871.81</v>
      </c>
      <c r="H101" s="16">
        <v>9871.81</v>
      </c>
      <c r="I101" s="16">
        <f t="shared" si="13"/>
        <v>3223.1800000000003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7500</v>
      </c>
      <c r="E103" s="16">
        <v>97455.81</v>
      </c>
      <c r="F103" s="15">
        <f t="shared" si="14"/>
        <v>104955.81</v>
      </c>
      <c r="G103" s="16">
        <v>94437.66</v>
      </c>
      <c r="H103" s="16">
        <v>94437.66</v>
      </c>
      <c r="I103" s="16">
        <f t="shared" si="13"/>
        <v>10518.149999999994</v>
      </c>
    </row>
    <row r="104" spans="2:9" ht="12.75">
      <c r="B104" s="3" t="s">
        <v>30</v>
      </c>
      <c r="C104" s="9"/>
      <c r="D104" s="15">
        <f>SUM(D105:D113)</f>
        <v>1273159</v>
      </c>
      <c r="E104" s="15">
        <f>SUM(E105:E113)</f>
        <v>1357546.77</v>
      </c>
      <c r="F104" s="15">
        <f>SUM(F105:F113)</f>
        <v>2630705.77</v>
      </c>
      <c r="G104" s="15">
        <f>SUM(G105:G113)</f>
        <v>2441686.3899999997</v>
      </c>
      <c r="H104" s="15">
        <f>SUM(H105:H113)</f>
        <v>2398240.82</v>
      </c>
      <c r="I104" s="16">
        <f t="shared" si="13"/>
        <v>189019.38000000035</v>
      </c>
    </row>
    <row r="105" spans="2:9" ht="12.75">
      <c r="B105" s="13" t="s">
        <v>31</v>
      </c>
      <c r="C105" s="11"/>
      <c r="D105" s="15">
        <v>464245</v>
      </c>
      <c r="E105" s="16">
        <v>95096.87</v>
      </c>
      <c r="F105" s="16">
        <f>D105+E105</f>
        <v>559341.87</v>
      </c>
      <c r="G105" s="16">
        <v>559341.87</v>
      </c>
      <c r="H105" s="16">
        <v>559341.87</v>
      </c>
      <c r="I105" s="16">
        <f t="shared" si="13"/>
        <v>0</v>
      </c>
    </row>
    <row r="106" spans="2:9" ht="12.75">
      <c r="B106" s="13" t="s">
        <v>32</v>
      </c>
      <c r="C106" s="11"/>
      <c r="D106" s="15">
        <v>77500</v>
      </c>
      <c r="E106" s="16">
        <v>231053.9</v>
      </c>
      <c r="F106" s="16">
        <f aca="true" t="shared" si="15" ref="F106:F113">D106+E106</f>
        <v>308553.9</v>
      </c>
      <c r="G106" s="16">
        <v>174939.05</v>
      </c>
      <c r="H106" s="16">
        <v>174939.05</v>
      </c>
      <c r="I106" s="16">
        <f t="shared" si="13"/>
        <v>133614.85000000003</v>
      </c>
    </row>
    <row r="107" spans="2:9" ht="12.75">
      <c r="B107" s="13" t="s">
        <v>33</v>
      </c>
      <c r="C107" s="11"/>
      <c r="D107" s="15">
        <v>449491</v>
      </c>
      <c r="E107" s="16">
        <v>354063.03</v>
      </c>
      <c r="F107" s="16">
        <f t="shared" si="15"/>
        <v>803554.03</v>
      </c>
      <c r="G107" s="16">
        <v>766202.46</v>
      </c>
      <c r="H107" s="16">
        <v>739202.46</v>
      </c>
      <c r="I107" s="16">
        <f t="shared" si="13"/>
        <v>37351.570000000065</v>
      </c>
    </row>
    <row r="108" spans="2:9" ht="12.75">
      <c r="B108" s="13" t="s">
        <v>34</v>
      </c>
      <c r="C108" s="11"/>
      <c r="D108" s="15">
        <v>206000</v>
      </c>
      <c r="E108" s="16">
        <v>-177901.29</v>
      </c>
      <c r="F108" s="16">
        <f t="shared" si="15"/>
        <v>28098.709999999992</v>
      </c>
      <c r="G108" s="16">
        <v>28098.62</v>
      </c>
      <c r="H108" s="16">
        <v>28098.62</v>
      </c>
      <c r="I108" s="16">
        <f t="shared" si="13"/>
        <v>0.08999999999286956</v>
      </c>
    </row>
    <row r="109" spans="2:9" ht="12.75">
      <c r="B109" s="13" t="s">
        <v>35</v>
      </c>
      <c r="C109" s="11"/>
      <c r="D109" s="15">
        <v>15000</v>
      </c>
      <c r="E109" s="16">
        <v>142875.72</v>
      </c>
      <c r="F109" s="16">
        <f t="shared" si="15"/>
        <v>157875.72</v>
      </c>
      <c r="G109" s="16">
        <v>149945.95</v>
      </c>
      <c r="H109" s="16">
        <v>149945.95</v>
      </c>
      <c r="I109" s="16">
        <f t="shared" si="13"/>
        <v>7929.7699999999895</v>
      </c>
    </row>
    <row r="110" spans="2:9" ht="12.75">
      <c r="B110" s="13" t="s">
        <v>36</v>
      </c>
      <c r="C110" s="11"/>
      <c r="D110" s="15">
        <v>12500</v>
      </c>
      <c r="E110" s="16">
        <v>186385.03</v>
      </c>
      <c r="F110" s="16">
        <f t="shared" si="15"/>
        <v>198885.03</v>
      </c>
      <c r="G110" s="16">
        <v>193868.93</v>
      </c>
      <c r="H110" s="16">
        <v>193868.93</v>
      </c>
      <c r="I110" s="16">
        <f t="shared" si="13"/>
        <v>5016.100000000006</v>
      </c>
    </row>
    <row r="111" spans="2:9" ht="12.75">
      <c r="B111" s="13" t="s">
        <v>37</v>
      </c>
      <c r="C111" s="11"/>
      <c r="D111" s="15">
        <v>16927</v>
      </c>
      <c r="E111" s="16">
        <v>-10146.49</v>
      </c>
      <c r="F111" s="16">
        <f t="shared" si="15"/>
        <v>6780.51</v>
      </c>
      <c r="G111" s="16">
        <v>1673.51</v>
      </c>
      <c r="H111" s="16">
        <v>1673.51</v>
      </c>
      <c r="I111" s="16">
        <f t="shared" si="13"/>
        <v>5107</v>
      </c>
    </row>
    <row r="112" spans="2:9" ht="12.75">
      <c r="B112" s="13" t="s">
        <v>38</v>
      </c>
      <c r="C112" s="11"/>
      <c r="D112" s="15">
        <v>0</v>
      </c>
      <c r="E112" s="16">
        <v>20357.75</v>
      </c>
      <c r="F112" s="16">
        <f t="shared" si="15"/>
        <v>20357.75</v>
      </c>
      <c r="G112" s="16">
        <v>20357.75</v>
      </c>
      <c r="H112" s="16">
        <v>20357.75</v>
      </c>
      <c r="I112" s="16">
        <f t="shared" si="13"/>
        <v>0</v>
      </c>
    </row>
    <row r="113" spans="2:9" ht="12.75">
      <c r="B113" s="13" t="s">
        <v>39</v>
      </c>
      <c r="C113" s="11"/>
      <c r="D113" s="15">
        <v>31496</v>
      </c>
      <c r="E113" s="16">
        <v>515762.25</v>
      </c>
      <c r="F113" s="16">
        <f t="shared" si="15"/>
        <v>547258.25</v>
      </c>
      <c r="G113" s="16">
        <v>547258.25</v>
      </c>
      <c r="H113" s="16">
        <v>530812.68</v>
      </c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40000</v>
      </c>
      <c r="F124" s="15">
        <f>SUM(F125:F133)</f>
        <v>40000</v>
      </c>
      <c r="G124" s="15">
        <f>SUM(G125:G133)</f>
        <v>40000</v>
      </c>
      <c r="H124" s="15">
        <f>SUM(H125:H133)</f>
        <v>40000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40000</v>
      </c>
      <c r="F125" s="16">
        <f>D125+E125</f>
        <v>40000</v>
      </c>
      <c r="G125" s="16">
        <v>40000</v>
      </c>
      <c r="H125" s="16">
        <v>40000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190171.22</v>
      </c>
      <c r="F138" s="15">
        <f>F139+F140+F141+F142+F143+F145+F146</f>
        <v>190171.22</v>
      </c>
      <c r="G138" s="15">
        <f>SUM(G139:G146)</f>
        <v>0</v>
      </c>
      <c r="H138" s="15">
        <f>SUM(H139:H146)</f>
        <v>0</v>
      </c>
      <c r="I138" s="16">
        <f t="shared" si="13"/>
        <v>190171.22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190171.22</v>
      </c>
      <c r="F146" s="16">
        <f t="shared" si="18"/>
        <v>190171.22</v>
      </c>
      <c r="G146" s="16">
        <v>0</v>
      </c>
      <c r="H146" s="16">
        <v>0</v>
      </c>
      <c r="I146" s="16">
        <f t="shared" si="13"/>
        <v>190171.22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71839146</v>
      </c>
      <c r="E160" s="14">
        <f t="shared" si="21"/>
        <v>-4751970.19</v>
      </c>
      <c r="F160" s="14">
        <f t="shared" si="21"/>
        <v>67087175.81</v>
      </c>
      <c r="G160" s="14">
        <f t="shared" si="21"/>
        <v>64918695.370000005</v>
      </c>
      <c r="H160" s="14">
        <f t="shared" si="21"/>
        <v>64475046.370000005</v>
      </c>
      <c r="I160" s="14">
        <f t="shared" si="21"/>
        <v>2168480.4400000023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ht="12.75">
      <c r="B163" s="43" t="s">
        <v>89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 Villegas Monroy</cp:lastModifiedBy>
  <cp:lastPrinted>2022-01-22T20:40:43Z</cp:lastPrinted>
  <dcterms:created xsi:type="dcterms:W3CDTF">2016-10-11T20:25:15Z</dcterms:created>
  <dcterms:modified xsi:type="dcterms:W3CDTF">2022-01-22T20:42:07Z</dcterms:modified>
  <cp:category/>
  <cp:version/>
  <cp:contentType/>
  <cp:contentStatus/>
</cp:coreProperties>
</file>